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ПС Полярная яч.10, яч.23" sheetId="1" r:id="rId1"/>
    <sheet name="яч.1" sheetId="2" r:id="rId2"/>
  </sheets>
  <definedNames>
    <definedName name="_xlnm.Print_Area" localSheetId="1">'яч.1'!$A$1:$U$38</definedName>
  </definedNames>
  <calcPr fullCalcOnLoad="1"/>
</workbook>
</file>

<file path=xl/sharedStrings.xml><?xml version="1.0" encoding="utf-8"?>
<sst xmlns="http://schemas.openxmlformats.org/spreadsheetml/2006/main" count="93" uniqueCount="70">
  <si>
    <t>Дата, время</t>
  </si>
  <si>
    <t>S, МВА</t>
  </si>
  <si>
    <t>P, МВт</t>
  </si>
  <si>
    <t>Q, МВАр</t>
  </si>
  <si>
    <t>ПС 110/10 кВ №96 "Полярная"</t>
  </si>
  <si>
    <t>I, A</t>
  </si>
  <si>
    <t>яч. №23 (Ввод 1Т)</t>
  </si>
  <si>
    <t>яч. №10 (Ввод 2Т)</t>
  </si>
  <si>
    <t>Время</t>
  </si>
  <si>
    <t>Яч.1</t>
  </si>
  <si>
    <t>Яч.3</t>
  </si>
  <si>
    <t>Яч.13</t>
  </si>
  <si>
    <t>Яч.19</t>
  </si>
  <si>
    <t>Яч.25</t>
  </si>
  <si>
    <t xml:space="preserve">Яч.27 </t>
  </si>
  <si>
    <t>Яч.29</t>
  </si>
  <si>
    <t>Яч.4</t>
  </si>
  <si>
    <t xml:space="preserve">Яч.6 </t>
  </si>
  <si>
    <t>Яч.8</t>
  </si>
  <si>
    <t>Яч.16</t>
  </si>
  <si>
    <t>Яч.18</t>
  </si>
  <si>
    <t>Яч.20</t>
  </si>
  <si>
    <t xml:space="preserve"> Iн. А</t>
  </si>
  <si>
    <t>Селенгин В.В.
(3902) 29-90-49</t>
  </si>
  <si>
    <t>Приложение 1</t>
  </si>
  <si>
    <t>Яч.23</t>
  </si>
  <si>
    <t>Яч.10</t>
  </si>
  <si>
    <t>Приложение 3</t>
  </si>
  <si>
    <t>10:00:00</t>
  </si>
  <si>
    <t>11:00:00</t>
  </si>
  <si>
    <t>12:00:00</t>
  </si>
  <si>
    <t>13:00:00</t>
  </si>
  <si>
    <t>14:00:00</t>
  </si>
  <si>
    <t>15:00:00</t>
  </si>
  <si>
    <t>16:00:00</t>
  </si>
  <si>
    <t>17:00:00</t>
  </si>
  <si>
    <t>18:00:00</t>
  </si>
  <si>
    <t>19:00:00</t>
  </si>
  <si>
    <t>20:00:00</t>
  </si>
  <si>
    <t>21:00:00</t>
  </si>
  <si>
    <t>22:00:00</t>
  </si>
  <si>
    <t>23:00:00</t>
  </si>
  <si>
    <t>24:00:00</t>
  </si>
  <si>
    <t>01:00:00</t>
  </si>
  <si>
    <t>00:00:00</t>
  </si>
  <si>
    <t>02:00:00</t>
  </si>
  <si>
    <t>03:00:00</t>
  </si>
  <si>
    <t>04:00:00</t>
  </si>
  <si>
    <t>05:00:00</t>
  </si>
  <si>
    <t>06:00:00</t>
  </si>
  <si>
    <t>07:00:00</t>
  </si>
  <si>
    <t>08:00:00</t>
  </si>
  <si>
    <t>09:00:00</t>
  </si>
  <si>
    <t>Яч.5</t>
  </si>
  <si>
    <t>U, кВ</t>
  </si>
  <si>
    <t>Яч.11</t>
  </si>
  <si>
    <t>Яч.24</t>
  </si>
  <si>
    <t>Яч.30</t>
  </si>
  <si>
    <t>Яч.32</t>
  </si>
  <si>
    <t>Ведомость контрольных замеров за 20.06.2012г.</t>
  </si>
  <si>
    <t>2:00:00</t>
  </si>
  <si>
    <t>3:00:00</t>
  </si>
  <si>
    <t>4:00:00</t>
  </si>
  <si>
    <t>5:00:00</t>
  </si>
  <si>
    <t>6:00:00</t>
  </si>
  <si>
    <t>7:00:00</t>
  </si>
  <si>
    <t>8:00:00</t>
  </si>
  <si>
    <t>9:00:00</t>
  </si>
  <si>
    <t>1:00:00</t>
  </si>
  <si>
    <t>0:00:00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</si>
</sst>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0.000"/>
    <numFmt numFmtId="166" formatCode="0.0"/>
    <numFmt numFmtId="167" formatCode="0.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165" fontId="9" fillId="0" borderId="0" xfId="0" applyNumberFormat="1" applyFont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165" fontId="0" fillId="0" borderId="11" xfId="0" applyNumberFormat="1" applyBorder="1" applyAlignment="1">
      <alignment horizontal="center"/>
    </xf>
    <xf numFmtId="49" fontId="0" fillId="0" borderId="12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 vertical="top"/>
    </xf>
    <xf numFmtId="49" fontId="0" fillId="0" borderId="17" xfId="0" applyNumberFormat="1" applyFont="1" applyFill="1" applyBorder="1" applyAlignment="1">
      <alignment horizontal="left" vertical="top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" fontId="0" fillId="24" borderId="21" xfId="0" applyNumberFormat="1" applyFont="1" applyFill="1" applyBorder="1" applyAlignment="1">
      <alignment horizontal="center" vertical="top"/>
    </xf>
    <xf numFmtId="1" fontId="0" fillId="24" borderId="22" xfId="0" applyNumberFormat="1" applyFont="1" applyFill="1" applyBorder="1" applyAlignment="1">
      <alignment horizontal="center" vertical="top"/>
    </xf>
    <xf numFmtId="166" fontId="0" fillId="0" borderId="23" xfId="0" applyNumberForma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" fontId="0" fillId="24" borderId="29" xfId="0" applyNumberFormat="1" applyFont="1" applyFill="1" applyBorder="1" applyAlignment="1">
      <alignment horizontal="center" vertical="top"/>
    </xf>
    <xf numFmtId="166" fontId="0" fillId="0" borderId="30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0" fillId="0" borderId="4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0" fillId="24" borderId="42" xfId="0" applyNumberFormat="1" applyFont="1" applyFill="1" applyBorder="1" applyAlignment="1">
      <alignment horizontal="center" vertical="top"/>
    </xf>
    <xf numFmtId="0" fontId="10" fillId="0" borderId="3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4" borderId="24" xfId="0" applyFont="1" applyFill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1" fontId="10" fillId="24" borderId="24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 vertical="top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1" fontId="10" fillId="0" borderId="35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 horizontal="center" vertical="top"/>
    </xf>
    <xf numFmtId="1" fontId="0" fillId="0" borderId="31" xfId="0" applyNumberFormat="1" applyFont="1" applyFill="1" applyBorder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/>
    </xf>
    <xf numFmtId="1" fontId="0" fillId="0" borderId="47" xfId="0" applyNumberFormat="1" applyFont="1" applyFill="1" applyBorder="1" applyAlignment="1">
      <alignment horizontal="center" vertical="top"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48" xfId="0" applyNumberFormat="1" applyFont="1" applyFill="1" applyBorder="1" applyAlignment="1">
      <alignment horizontal="center" vertical="top"/>
    </xf>
    <xf numFmtId="1" fontId="0" fillId="0" borderId="20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70" zoomScaleSheetLayoutView="100" workbookViewId="0" topLeftCell="A1">
      <selection activeCell="M4" sqref="M4"/>
    </sheetView>
  </sheetViews>
  <sheetFormatPr defaultColWidth="9.00390625" defaultRowHeight="12.75"/>
  <cols>
    <col min="1" max="1" width="19.75390625" style="0" customWidth="1"/>
    <col min="2" max="11" width="12.75390625" style="0" customWidth="1"/>
  </cols>
  <sheetData>
    <row r="1" spans="1:10" ht="65.25" customHeight="1">
      <c r="A1" s="3"/>
      <c r="B1" s="3"/>
      <c r="J1" s="12" t="s">
        <v>24</v>
      </c>
    </row>
    <row r="2" spans="1:11" s="2" customFormat="1" ht="18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2" customFormat="1" ht="18.75">
      <c r="A3" s="49" t="s">
        <v>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ht="13.5" thickBot="1"/>
    <row r="5" spans="1:11" s="7" customFormat="1" ht="15.75" thickBot="1">
      <c r="A5" s="46" t="s">
        <v>0</v>
      </c>
      <c r="B5" s="43" t="s">
        <v>6</v>
      </c>
      <c r="C5" s="44"/>
      <c r="D5" s="44"/>
      <c r="E5" s="44"/>
      <c r="F5" s="45"/>
      <c r="G5" s="43" t="s">
        <v>7</v>
      </c>
      <c r="H5" s="44"/>
      <c r="I5" s="44"/>
      <c r="J5" s="44"/>
      <c r="K5" s="45"/>
    </row>
    <row r="6" spans="1:11" s="7" customFormat="1" ht="15.75" thickBot="1">
      <c r="A6" s="47"/>
      <c r="B6" s="36" t="s">
        <v>5</v>
      </c>
      <c r="C6" s="28" t="s">
        <v>54</v>
      </c>
      <c r="D6" s="29" t="s">
        <v>2</v>
      </c>
      <c r="E6" s="29" t="s">
        <v>3</v>
      </c>
      <c r="F6" s="37" t="s">
        <v>1</v>
      </c>
      <c r="G6" s="36" t="s">
        <v>5</v>
      </c>
      <c r="H6" s="28" t="s">
        <v>54</v>
      </c>
      <c r="I6" s="29" t="s">
        <v>2</v>
      </c>
      <c r="J6" s="29" t="s">
        <v>3</v>
      </c>
      <c r="K6" s="30" t="s">
        <v>1</v>
      </c>
    </row>
    <row r="7" spans="1:11" s="7" customFormat="1" ht="15.75" thickBot="1">
      <c r="A7" s="9">
        <v>1</v>
      </c>
      <c r="B7" s="27">
        <v>2</v>
      </c>
      <c r="C7" s="18">
        <v>3</v>
      </c>
      <c r="D7" s="16">
        <v>4</v>
      </c>
      <c r="E7" s="16">
        <v>5</v>
      </c>
      <c r="F7" s="38">
        <v>6</v>
      </c>
      <c r="G7" s="27">
        <v>7</v>
      </c>
      <c r="H7" s="18">
        <v>8</v>
      </c>
      <c r="I7" s="16">
        <v>9</v>
      </c>
      <c r="J7" s="16">
        <v>10</v>
      </c>
      <c r="K7" s="17">
        <v>11</v>
      </c>
    </row>
    <row r="8" spans="1:11" s="7" customFormat="1" ht="15">
      <c r="A8" s="75" t="s">
        <v>69</v>
      </c>
      <c r="B8" s="32">
        <v>217.93669402110208</v>
      </c>
      <c r="C8" s="33">
        <v>10.577796666666666</v>
      </c>
      <c r="D8" s="34">
        <f>B8*C8*0.94*1.73/1000</f>
        <v>3.748862655828918</v>
      </c>
      <c r="E8" s="34">
        <f>B8*C8*0.34*1.73/1000</f>
        <v>1.355971598916843</v>
      </c>
      <c r="F8" s="39">
        <f>SQRT(D8*D8+E8*E8)</f>
        <v>3.986556181635692</v>
      </c>
      <c r="G8" s="32">
        <v>115.76787807737402</v>
      </c>
      <c r="H8" s="33">
        <v>10.61528</v>
      </c>
      <c r="I8" s="34">
        <f>G8*H8*0.94*1.73/1000</f>
        <v>1.9984509064243852</v>
      </c>
      <c r="J8" s="34">
        <f>G8*H8*0.34*1.73/1000</f>
        <v>0.7228439448769055</v>
      </c>
      <c r="K8" s="35">
        <f>SQRT(I8*I8+J8*J8)</f>
        <v>2.125161027789107</v>
      </c>
    </row>
    <row r="9" spans="1:11" s="7" customFormat="1" ht="15">
      <c r="A9" s="76" t="s">
        <v>68</v>
      </c>
      <c r="B9" s="24">
        <v>277.0222743259085</v>
      </c>
      <c r="C9" s="26">
        <v>10.619316666666666</v>
      </c>
      <c r="D9" s="14">
        <f aca="true" t="shared" si="0" ref="D9:D32">B9*C9*0.94*1.73/1000</f>
        <v>4.78393443373466</v>
      </c>
      <c r="E9" s="14">
        <f aca="true" t="shared" si="1" ref="E9:E32">B9*C9*0.34*1.73/1000</f>
        <v>1.7303592632657283</v>
      </c>
      <c r="F9" s="40">
        <f aca="true" t="shared" si="2" ref="F9:F32">SQRT(D9*D9+E9*E9)</f>
        <v>5.087255826694946</v>
      </c>
      <c r="G9" s="24">
        <v>108.79249706916762</v>
      </c>
      <c r="H9" s="26">
        <v>10.644113333333335</v>
      </c>
      <c r="I9" s="14">
        <f aca="true" t="shared" si="3" ref="I9:I32">G9*H9*0.94*1.73/1000</f>
        <v>1.8831390611107466</v>
      </c>
      <c r="J9" s="14">
        <f aca="true" t="shared" si="4" ref="J9:J32">G9*H9*0.34*1.73/1000</f>
        <v>0.6811354050826105</v>
      </c>
      <c r="K9" s="21">
        <f aca="true" t="shared" si="5" ref="K9:K32">SQRT(I9*I9+J9*J9)</f>
        <v>2.002537930611582</v>
      </c>
    </row>
    <row r="10" spans="1:11" s="7" customFormat="1" ht="15">
      <c r="A10" s="76" t="s">
        <v>60</v>
      </c>
      <c r="B10" s="24">
        <v>248.30011723329417</v>
      </c>
      <c r="C10" s="26">
        <v>10.578373333333333</v>
      </c>
      <c r="D10" s="14">
        <f t="shared" si="0"/>
        <v>4.271395359163422</v>
      </c>
      <c r="E10" s="14">
        <f t="shared" si="1"/>
        <v>1.544972789484642</v>
      </c>
      <c r="F10" s="40">
        <f t="shared" si="2"/>
        <v>4.542219637416356</v>
      </c>
      <c r="G10" s="24">
        <v>89.91793669402108</v>
      </c>
      <c r="H10" s="26">
        <v>10.634886666666665</v>
      </c>
      <c r="I10" s="14">
        <f t="shared" si="3"/>
        <v>1.5550815027965603</v>
      </c>
      <c r="J10" s="14">
        <f t="shared" si="4"/>
        <v>0.5624762882455644</v>
      </c>
      <c r="K10" s="21">
        <f t="shared" si="5"/>
        <v>1.653680155041632</v>
      </c>
    </row>
    <row r="11" spans="1:11" s="7" customFormat="1" ht="15">
      <c r="A11" s="76" t="s">
        <v>61</v>
      </c>
      <c r="B11" s="24">
        <v>232.7080890973036</v>
      </c>
      <c r="C11" s="26">
        <v>10.585869999999998</v>
      </c>
      <c r="D11" s="14">
        <f t="shared" si="0"/>
        <v>4.006009667185228</v>
      </c>
      <c r="E11" s="14">
        <f t="shared" si="1"/>
        <v>1.4489822200457205</v>
      </c>
      <c r="F11" s="40">
        <f t="shared" si="2"/>
        <v>4.260007385860983</v>
      </c>
      <c r="G11" s="24">
        <v>82.29777256740915</v>
      </c>
      <c r="H11" s="26">
        <v>10.64815</v>
      </c>
      <c r="I11" s="14">
        <f t="shared" si="3"/>
        <v>1.4250700016483002</v>
      </c>
      <c r="J11" s="14">
        <f t="shared" si="4"/>
        <v>0.5154508516600235</v>
      </c>
      <c r="K11" s="21">
        <f t="shared" si="5"/>
        <v>1.5154253825493784</v>
      </c>
    </row>
    <row r="12" spans="1:11" s="7" customFormat="1" ht="15">
      <c r="A12" s="76" t="s">
        <v>62</v>
      </c>
      <c r="B12" s="24">
        <v>226.4361078546308</v>
      </c>
      <c r="C12" s="26">
        <v>10.58241</v>
      </c>
      <c r="D12" s="14">
        <f t="shared" si="0"/>
        <v>3.8967650523766713</v>
      </c>
      <c r="E12" s="14">
        <f t="shared" si="1"/>
        <v>1.4094682104341152</v>
      </c>
      <c r="F12" s="40">
        <f t="shared" si="2"/>
        <v>4.143836206903997</v>
      </c>
      <c r="G12" s="24">
        <v>87.86635404454861</v>
      </c>
      <c r="H12" s="26">
        <v>10.64815</v>
      </c>
      <c r="I12" s="14">
        <f t="shared" si="3"/>
        <v>1.5214956783980063</v>
      </c>
      <c r="J12" s="14">
        <f t="shared" si="4"/>
        <v>0.5503282241014066</v>
      </c>
      <c r="K12" s="21">
        <f t="shared" si="5"/>
        <v>1.6179648493173198</v>
      </c>
    </row>
    <row r="13" spans="1:11" s="7" customFormat="1" ht="15">
      <c r="A13" s="76" t="s">
        <v>63</v>
      </c>
      <c r="B13" s="24">
        <v>230.53927315357552</v>
      </c>
      <c r="C13" s="26">
        <v>10.63777</v>
      </c>
      <c r="D13" s="14">
        <f t="shared" si="0"/>
        <v>3.9881315246507603</v>
      </c>
      <c r="E13" s="14">
        <f t="shared" si="1"/>
        <v>1.4425156578524028</v>
      </c>
      <c r="F13" s="40">
        <f t="shared" si="2"/>
        <v>4.240995694534781</v>
      </c>
      <c r="G13" s="24">
        <v>78.07737397420867</v>
      </c>
      <c r="H13" s="26">
        <v>10.697166666666666</v>
      </c>
      <c r="I13" s="14">
        <f t="shared" si="3"/>
        <v>1.3582131067526375</v>
      </c>
      <c r="J13" s="14">
        <f t="shared" si="4"/>
        <v>0.4912685705275498</v>
      </c>
      <c r="K13" s="21">
        <f t="shared" si="5"/>
        <v>1.4443294817121313</v>
      </c>
    </row>
    <row r="14" spans="1:11" s="7" customFormat="1" ht="15">
      <c r="A14" s="76" t="s">
        <v>64</v>
      </c>
      <c r="B14" s="24">
        <v>234.05627198124282</v>
      </c>
      <c r="C14" s="26">
        <v>10.643536666666666</v>
      </c>
      <c r="D14" s="14">
        <f t="shared" si="0"/>
        <v>4.051167507270928</v>
      </c>
      <c r="E14" s="14">
        <f t="shared" si="1"/>
        <v>1.4653159068852295</v>
      </c>
      <c r="F14" s="40">
        <f t="shared" si="2"/>
        <v>4.30802842132438</v>
      </c>
      <c r="G14" s="24">
        <v>78.48769050410311</v>
      </c>
      <c r="H14" s="26">
        <v>10.705816666666665</v>
      </c>
      <c r="I14" s="14">
        <f t="shared" si="3"/>
        <v>1.3664549206215306</v>
      </c>
      <c r="J14" s="14">
        <f t="shared" si="4"/>
        <v>0.4942496521397026</v>
      </c>
      <c r="K14" s="21">
        <f t="shared" si="5"/>
        <v>1.453093860950149</v>
      </c>
    </row>
    <row r="15" spans="1:11" s="7" customFormat="1" ht="15">
      <c r="A15" s="76" t="s">
        <v>65</v>
      </c>
      <c r="B15" s="24">
        <v>272.2157092614302</v>
      </c>
      <c r="C15" s="26">
        <v>10.617586666666666</v>
      </c>
      <c r="D15" s="14">
        <f t="shared" si="0"/>
        <v>4.700163391968112</v>
      </c>
      <c r="E15" s="14">
        <f t="shared" si="1"/>
        <v>1.7000590992225086</v>
      </c>
      <c r="F15" s="40">
        <f t="shared" si="2"/>
        <v>4.998173351540184</v>
      </c>
      <c r="G15" s="24">
        <v>101.28956623681125</v>
      </c>
      <c r="H15" s="26">
        <v>10.676406666666665</v>
      </c>
      <c r="I15" s="14">
        <f t="shared" si="3"/>
        <v>1.7585866657012892</v>
      </c>
      <c r="J15" s="14">
        <f t="shared" si="4"/>
        <v>0.636084538657913</v>
      </c>
      <c r="K15" s="21">
        <f t="shared" si="5"/>
        <v>1.8700883939274175</v>
      </c>
    </row>
    <row r="16" spans="1:11" s="7" customFormat="1" ht="15">
      <c r="A16" s="76" t="s">
        <v>66</v>
      </c>
      <c r="B16" s="24">
        <v>307.327080890973</v>
      </c>
      <c r="C16" s="26">
        <v>10.597403333333334</v>
      </c>
      <c r="D16" s="14">
        <f t="shared" si="0"/>
        <v>5.296320418956349</v>
      </c>
      <c r="E16" s="14">
        <f t="shared" si="1"/>
        <v>1.9156903643033605</v>
      </c>
      <c r="F16" s="40">
        <f t="shared" si="2"/>
        <v>5.632129220120815</v>
      </c>
      <c r="G16" s="24">
        <v>134.58382180539272</v>
      </c>
      <c r="H16" s="26">
        <v>10.650456666666667</v>
      </c>
      <c r="I16" s="14">
        <f t="shared" si="3"/>
        <v>2.3309611935252827</v>
      </c>
      <c r="J16" s="14">
        <f t="shared" si="4"/>
        <v>0.8431136231899962</v>
      </c>
      <c r="K16" s="21">
        <f t="shared" si="5"/>
        <v>2.47875385371952</v>
      </c>
    </row>
    <row r="17" spans="1:11" s="7" customFormat="1" ht="15">
      <c r="A17" s="76" t="s">
        <v>67</v>
      </c>
      <c r="B17" s="24">
        <v>361.7819460726844</v>
      </c>
      <c r="C17" s="26">
        <v>10.554153333333334</v>
      </c>
      <c r="D17" s="14">
        <f t="shared" si="0"/>
        <v>6.209322927193117</v>
      </c>
      <c r="E17" s="14">
        <f t="shared" si="1"/>
        <v>2.245925314091128</v>
      </c>
      <c r="F17" s="40">
        <f t="shared" si="2"/>
        <v>6.6030198947634124</v>
      </c>
      <c r="G17" s="24">
        <v>147.06916764361077</v>
      </c>
      <c r="H17" s="26">
        <v>10.605476666666666</v>
      </c>
      <c r="I17" s="14">
        <f t="shared" si="3"/>
        <v>2.5364469533254</v>
      </c>
      <c r="J17" s="14">
        <f t="shared" si="4"/>
        <v>0.9174382597134427</v>
      </c>
      <c r="K17" s="21">
        <f t="shared" si="5"/>
        <v>2.697268267603305</v>
      </c>
    </row>
    <row r="18" spans="1:11" s="7" customFormat="1" ht="15">
      <c r="A18" s="76" t="s">
        <v>28</v>
      </c>
      <c r="B18" s="24">
        <v>389.6248534583819</v>
      </c>
      <c r="C18" s="26">
        <v>10.482646666666666</v>
      </c>
      <c r="D18" s="14">
        <f t="shared" si="0"/>
        <v>6.6418881255591184</v>
      </c>
      <c r="E18" s="14">
        <f t="shared" si="1"/>
        <v>2.4023850666915965</v>
      </c>
      <c r="F18" s="40">
        <f t="shared" si="2"/>
        <v>7.063011530579998</v>
      </c>
      <c r="G18" s="24">
        <v>158.55803048065647</v>
      </c>
      <c r="H18" s="26">
        <v>10.563956666666668</v>
      </c>
      <c r="I18" s="14">
        <f t="shared" si="3"/>
        <v>2.723885265313989</v>
      </c>
      <c r="J18" s="14">
        <f t="shared" si="4"/>
        <v>0.9852350959646345</v>
      </c>
      <c r="K18" s="21">
        <f t="shared" si="5"/>
        <v>2.8965909502232283</v>
      </c>
    </row>
    <row r="19" spans="1:11" s="7" customFormat="1" ht="15">
      <c r="A19" s="76" t="s">
        <v>29</v>
      </c>
      <c r="B19" s="24">
        <v>392.0867526377494</v>
      </c>
      <c r="C19" s="26">
        <v>10.456696666666666</v>
      </c>
      <c r="D19" s="14">
        <f t="shared" si="0"/>
        <v>6.667309807633101</v>
      </c>
      <c r="E19" s="14">
        <f t="shared" si="1"/>
        <v>2.411580143186441</v>
      </c>
      <c r="F19" s="40">
        <f t="shared" si="2"/>
        <v>7.090045053310429</v>
      </c>
      <c r="G19" s="24">
        <v>171.68815943728018</v>
      </c>
      <c r="H19" s="26">
        <v>10.547233333333333</v>
      </c>
      <c r="I19" s="14">
        <f t="shared" si="3"/>
        <v>2.9447800040965215</v>
      </c>
      <c r="J19" s="14">
        <f t="shared" si="4"/>
        <v>1.0651331929710826</v>
      </c>
      <c r="K19" s="21">
        <f t="shared" si="5"/>
        <v>3.131491336615109</v>
      </c>
    </row>
    <row r="20" spans="1:11" s="7" customFormat="1" ht="15">
      <c r="A20" s="76" t="s">
        <v>30</v>
      </c>
      <c r="B20" s="24">
        <v>405.86166471277886</v>
      </c>
      <c r="C20" s="26">
        <v>10.434206666666666</v>
      </c>
      <c r="D20" s="14">
        <f t="shared" si="0"/>
        <v>6.8867041058823055</v>
      </c>
      <c r="E20" s="14">
        <f t="shared" si="1"/>
        <v>2.4909355276595573</v>
      </c>
      <c r="F20" s="40">
        <f t="shared" si="2"/>
        <v>7.323349864982063</v>
      </c>
      <c r="G20" s="24">
        <v>161.01992966002348</v>
      </c>
      <c r="H20" s="26">
        <v>10.52013</v>
      </c>
      <c r="I20" s="14">
        <f t="shared" si="3"/>
        <v>2.754702453709379</v>
      </c>
      <c r="J20" s="14">
        <f t="shared" si="4"/>
        <v>0.996381738575733</v>
      </c>
      <c r="K20" s="21">
        <f t="shared" si="5"/>
        <v>2.9293620768760684</v>
      </c>
    </row>
    <row r="21" spans="1:11" s="7" customFormat="1" ht="15">
      <c r="A21" s="76" t="s">
        <v>31</v>
      </c>
      <c r="B21" s="24">
        <v>387.6318874560369</v>
      </c>
      <c r="C21" s="26">
        <v>10.493026666666667</v>
      </c>
      <c r="D21" s="14">
        <f t="shared" si="0"/>
        <v>6.614457482458919</v>
      </c>
      <c r="E21" s="14">
        <f t="shared" si="1"/>
        <v>2.3924633447191836</v>
      </c>
      <c r="F21" s="40">
        <f t="shared" si="2"/>
        <v>7.033841670316562</v>
      </c>
      <c r="G21" s="24">
        <v>165.767878077374</v>
      </c>
      <c r="H21" s="26">
        <v>10.571453333333332</v>
      </c>
      <c r="I21" s="14">
        <f t="shared" si="3"/>
        <v>2.849764893163267</v>
      </c>
      <c r="J21" s="14">
        <f t="shared" si="4"/>
        <v>1.0307660251867137</v>
      </c>
      <c r="K21" s="21">
        <f t="shared" si="5"/>
        <v>3.030451871418694</v>
      </c>
    </row>
    <row r="22" spans="1:11" s="7" customFormat="1" ht="15">
      <c r="A22" s="76" t="s">
        <v>32</v>
      </c>
      <c r="B22" s="24">
        <v>399.8827667057435</v>
      </c>
      <c r="C22" s="26">
        <v>10.490143333333334</v>
      </c>
      <c r="D22" s="14">
        <f t="shared" si="0"/>
        <v>6.8216285443659865</v>
      </c>
      <c r="E22" s="14">
        <f t="shared" si="1"/>
        <v>2.4673975586004637</v>
      </c>
      <c r="F22" s="40">
        <f t="shared" si="2"/>
        <v>7.254148241488888</v>
      </c>
      <c r="G22" s="24">
        <v>159.2614302461899</v>
      </c>
      <c r="H22" s="26">
        <v>10.55473</v>
      </c>
      <c r="I22" s="14">
        <f t="shared" si="3"/>
        <v>2.733579421626142</v>
      </c>
      <c r="J22" s="14">
        <f t="shared" si="4"/>
        <v>0.9887414929286049</v>
      </c>
      <c r="K22" s="21">
        <f t="shared" si="5"/>
        <v>2.906899756471936</v>
      </c>
    </row>
    <row r="23" spans="1:11" s="7" customFormat="1" ht="15">
      <c r="A23" s="76" t="s">
        <v>33</v>
      </c>
      <c r="B23" s="24">
        <v>384.2321219226258</v>
      </c>
      <c r="C23" s="26">
        <v>10.458426666666666</v>
      </c>
      <c r="D23" s="14">
        <f t="shared" si="0"/>
        <v>6.534825295085576</v>
      </c>
      <c r="E23" s="14">
        <f t="shared" si="1"/>
        <v>2.3636602131160593</v>
      </c>
      <c r="F23" s="40">
        <f t="shared" si="2"/>
        <v>6.949160470183297</v>
      </c>
      <c r="G23" s="24">
        <v>154.80656506447838</v>
      </c>
      <c r="H23" s="26">
        <v>10.550693333333335</v>
      </c>
      <c r="I23" s="14">
        <f t="shared" si="3"/>
        <v>2.6560994451335693</v>
      </c>
      <c r="J23" s="14">
        <f t="shared" si="4"/>
        <v>0.9607168205802272</v>
      </c>
      <c r="K23" s="21">
        <f t="shared" si="5"/>
        <v>2.824507226364386</v>
      </c>
    </row>
    <row r="24" spans="1:11" s="7" customFormat="1" ht="15">
      <c r="A24" s="76" t="s">
        <v>34</v>
      </c>
      <c r="B24" s="24">
        <v>388.9214536928482</v>
      </c>
      <c r="C24" s="26">
        <v>10.48034</v>
      </c>
      <c r="D24" s="14">
        <f t="shared" si="0"/>
        <v>6.628438470373964</v>
      </c>
      <c r="E24" s="14">
        <f t="shared" si="1"/>
        <v>2.397520297794838</v>
      </c>
      <c r="F24" s="40">
        <f t="shared" si="2"/>
        <v>7.048709111168639</v>
      </c>
      <c r="G24" s="24">
        <v>167.7608440797186</v>
      </c>
      <c r="H24" s="26">
        <v>10.551846666666666</v>
      </c>
      <c r="I24" s="14">
        <f t="shared" si="3"/>
        <v>2.8786776170686976</v>
      </c>
      <c r="J24" s="14">
        <f t="shared" si="4"/>
        <v>1.0412238189397418</v>
      </c>
      <c r="K24" s="21">
        <f t="shared" si="5"/>
        <v>3.061197782590954</v>
      </c>
    </row>
    <row r="25" spans="1:11" s="7" customFormat="1" ht="15">
      <c r="A25" s="76" t="s">
        <v>35</v>
      </c>
      <c r="B25" s="24">
        <v>368.75732708089004</v>
      </c>
      <c r="C25" s="26">
        <v>10.467076666666665</v>
      </c>
      <c r="D25" s="14">
        <f t="shared" si="0"/>
        <v>6.276824996126712</v>
      </c>
      <c r="E25" s="14">
        <f t="shared" si="1"/>
        <v>2.2703409560458323</v>
      </c>
      <c r="F25" s="40">
        <f t="shared" si="2"/>
        <v>6.674801876363088</v>
      </c>
      <c r="G25" s="24">
        <v>149.41383352872222</v>
      </c>
      <c r="H25" s="26">
        <v>10.538006666666666</v>
      </c>
      <c r="I25" s="14">
        <f t="shared" si="3"/>
        <v>2.5604908862226656</v>
      </c>
      <c r="J25" s="14">
        <f t="shared" si="4"/>
        <v>0.9261350013996877</v>
      </c>
      <c r="K25" s="21">
        <f t="shared" si="5"/>
        <v>2.7228366861137543</v>
      </c>
    </row>
    <row r="26" spans="1:11" s="7" customFormat="1" ht="15">
      <c r="A26" s="76" t="s">
        <v>36</v>
      </c>
      <c r="B26" s="24">
        <v>374.97069167643605</v>
      </c>
      <c r="C26" s="26">
        <v>10.50975</v>
      </c>
      <c r="D26" s="14">
        <f t="shared" si="0"/>
        <v>6.408607386497654</v>
      </c>
      <c r="E26" s="14">
        <f t="shared" si="1"/>
        <v>2.3180069270310666</v>
      </c>
      <c r="F26" s="40">
        <f t="shared" si="2"/>
        <v>6.814939819839666</v>
      </c>
      <c r="G26" s="24">
        <v>143.9038686987104</v>
      </c>
      <c r="H26" s="26">
        <v>10.582986666666665</v>
      </c>
      <c r="I26" s="14">
        <f t="shared" si="3"/>
        <v>2.4765931953137934</v>
      </c>
      <c r="J26" s="14">
        <f t="shared" si="4"/>
        <v>0.8957890280922233</v>
      </c>
      <c r="K26" s="21">
        <f t="shared" si="5"/>
        <v>2.6336195317328954</v>
      </c>
    </row>
    <row r="27" spans="1:11" s="7" customFormat="1" ht="15">
      <c r="A27" s="76" t="s">
        <v>37</v>
      </c>
      <c r="B27" s="24">
        <v>365.29894490035156</v>
      </c>
      <c r="C27" s="26">
        <v>10.53224</v>
      </c>
      <c r="D27" s="14">
        <f t="shared" si="0"/>
        <v>6.256668158476902</v>
      </c>
      <c r="E27" s="14">
        <f t="shared" si="1"/>
        <v>2.2630501849810076</v>
      </c>
      <c r="F27" s="40">
        <f t="shared" si="2"/>
        <v>6.653367011148665</v>
      </c>
      <c r="G27" s="24">
        <v>127.13950762016401</v>
      </c>
      <c r="H27" s="26">
        <v>10.615856666666666</v>
      </c>
      <c r="I27" s="14">
        <f t="shared" si="3"/>
        <v>2.1948736667926116</v>
      </c>
      <c r="J27" s="14">
        <f t="shared" si="4"/>
        <v>0.7938904752228597</v>
      </c>
      <c r="K27" s="21">
        <f t="shared" si="5"/>
        <v>2.334037810282692</v>
      </c>
    </row>
    <row r="28" spans="1:11" s="7" customFormat="1" ht="15">
      <c r="A28" s="76" t="s">
        <v>38</v>
      </c>
      <c r="B28" s="24">
        <v>356.0375146541622</v>
      </c>
      <c r="C28" s="26">
        <v>10.55473</v>
      </c>
      <c r="D28" s="14">
        <f t="shared" si="0"/>
        <v>6.1110641910037575</v>
      </c>
      <c r="E28" s="14">
        <f t="shared" si="1"/>
        <v>2.210384920150296</v>
      </c>
      <c r="F28" s="40">
        <f t="shared" si="2"/>
        <v>6.498531144943159</v>
      </c>
      <c r="G28" s="24">
        <v>127.43259085580303</v>
      </c>
      <c r="H28" s="26">
        <v>10.638923333333334</v>
      </c>
      <c r="I28" s="14">
        <f t="shared" si="3"/>
        <v>2.2047134366368892</v>
      </c>
      <c r="J28" s="14">
        <f t="shared" si="4"/>
        <v>0.7974495409112153</v>
      </c>
      <c r="K28" s="21">
        <f t="shared" si="5"/>
        <v>2.344501462568695</v>
      </c>
    </row>
    <row r="29" spans="1:11" s="7" customFormat="1" ht="15">
      <c r="A29" s="76" t="s">
        <v>39</v>
      </c>
      <c r="B29" s="24">
        <v>343.0246189917933</v>
      </c>
      <c r="C29" s="26">
        <v>10.593943333333334</v>
      </c>
      <c r="D29" s="14">
        <f t="shared" si="0"/>
        <v>5.909583765298782</v>
      </c>
      <c r="E29" s="14">
        <f t="shared" si="1"/>
        <v>2.137509021491049</v>
      </c>
      <c r="F29" s="40">
        <f t="shared" si="2"/>
        <v>6.284276020039107</v>
      </c>
      <c r="G29" s="24">
        <v>120.33997655334122</v>
      </c>
      <c r="H29" s="26">
        <v>10.66718</v>
      </c>
      <c r="I29" s="14">
        <f t="shared" si="3"/>
        <v>2.0875337363509976</v>
      </c>
      <c r="J29" s="14">
        <f t="shared" si="4"/>
        <v>0.7550653939992971</v>
      </c>
      <c r="K29" s="21">
        <f t="shared" si="5"/>
        <v>2.219892080624387</v>
      </c>
    </row>
    <row r="30" spans="1:11" s="7" customFormat="1" ht="15">
      <c r="A30" s="76" t="s">
        <v>40</v>
      </c>
      <c r="B30" s="24">
        <v>341.79366940211037</v>
      </c>
      <c r="C30" s="26">
        <v>10.584716666666665</v>
      </c>
      <c r="D30" s="14">
        <f t="shared" si="0"/>
        <v>5.883248714236618</v>
      </c>
      <c r="E30" s="14">
        <f t="shared" si="1"/>
        <v>2.127983577489841</v>
      </c>
      <c r="F30" s="40">
        <f t="shared" si="2"/>
        <v>6.256271216917733</v>
      </c>
      <c r="G30" s="24">
        <v>131.77022274325904</v>
      </c>
      <c r="H30" s="26">
        <v>10.652186666666667</v>
      </c>
      <c r="I30" s="14">
        <f t="shared" si="3"/>
        <v>2.282601010087065</v>
      </c>
      <c r="J30" s="14">
        <f t="shared" si="4"/>
        <v>0.8256216419463851</v>
      </c>
      <c r="K30" s="21">
        <f t="shared" si="5"/>
        <v>2.427327432980712</v>
      </c>
    </row>
    <row r="31" spans="1:11" s="7" customFormat="1" ht="15">
      <c r="A31" s="76" t="s">
        <v>41</v>
      </c>
      <c r="B31" s="24">
        <v>335.16998827667055</v>
      </c>
      <c r="C31" s="26">
        <v>10.602593333333335</v>
      </c>
      <c r="D31" s="14">
        <f t="shared" si="0"/>
        <v>5.778979915557795</v>
      </c>
      <c r="E31" s="14">
        <f t="shared" si="1"/>
        <v>2.090269331159203</v>
      </c>
      <c r="F31" s="40">
        <f t="shared" si="2"/>
        <v>6.1453913415831485</v>
      </c>
      <c r="G31" s="24">
        <v>119.57796014067995</v>
      </c>
      <c r="H31" s="26">
        <v>10.664873333333333</v>
      </c>
      <c r="I31" s="14">
        <f t="shared" si="3"/>
        <v>2.073866512890973</v>
      </c>
      <c r="J31" s="14">
        <f t="shared" si="4"/>
        <v>0.7501219301946074</v>
      </c>
      <c r="K31" s="21">
        <f t="shared" si="5"/>
        <v>2.2053582982022326</v>
      </c>
    </row>
    <row r="32" spans="1:11" s="7" customFormat="1" ht="15.75" thickBot="1">
      <c r="A32" s="77" t="s">
        <v>42</v>
      </c>
      <c r="B32" s="25">
        <v>281.18405627198086</v>
      </c>
      <c r="C32" s="31">
        <v>10.581256666666667</v>
      </c>
      <c r="D32" s="22">
        <f t="shared" si="0"/>
        <v>4.838401425534928</v>
      </c>
      <c r="E32" s="22">
        <f t="shared" si="1"/>
        <v>1.7500600900871022</v>
      </c>
      <c r="F32" s="41">
        <f t="shared" si="2"/>
        <v>5.1451762529124405</v>
      </c>
      <c r="G32" s="25">
        <v>111.89917936694019</v>
      </c>
      <c r="H32" s="31">
        <v>10.642959999999999</v>
      </c>
      <c r="I32" s="22">
        <f t="shared" si="3"/>
        <v>1.9367041724951928</v>
      </c>
      <c r="J32" s="22">
        <f t="shared" si="4"/>
        <v>0.7005100198386869</v>
      </c>
      <c r="K32" s="23">
        <f t="shared" si="5"/>
        <v>2.0594992934338885</v>
      </c>
    </row>
    <row r="33" s="7" customFormat="1" ht="15">
      <c r="D33" s="8"/>
    </row>
    <row r="34" s="4" customFormat="1" ht="23.25">
      <c r="A34" s="6" t="s">
        <v>23</v>
      </c>
    </row>
    <row r="35" s="4" customFormat="1" ht="15.75">
      <c r="A35" s="5"/>
    </row>
    <row r="36" ht="12.75">
      <c r="B36" s="1"/>
    </row>
  </sheetData>
  <sheetProtection/>
  <mergeCells count="5">
    <mergeCell ref="B5:F5"/>
    <mergeCell ref="G5:K5"/>
    <mergeCell ref="A5:A6"/>
    <mergeCell ref="A2:K2"/>
    <mergeCell ref="A3:K3"/>
  </mergeCells>
  <printOptions/>
  <pageMargins left="0.99" right="0.3937007874015748" top="0.51" bottom="0.3937007874015748" header="0.5118110236220472" footer="0.39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O37" sqref="O37"/>
    </sheetView>
  </sheetViews>
  <sheetFormatPr defaultColWidth="9.00390625" defaultRowHeight="12.75"/>
  <cols>
    <col min="1" max="1" width="11.00390625" style="0" customWidth="1"/>
    <col min="2" max="20" width="6.25390625" style="0" customWidth="1"/>
    <col min="21" max="21" width="6.00390625" style="0" customWidth="1"/>
  </cols>
  <sheetData>
    <row r="1" spans="1:3" ht="12.75">
      <c r="A1" s="10"/>
      <c r="B1" s="10"/>
      <c r="C1" s="11"/>
    </row>
    <row r="2" spans="1:16" ht="12.75">
      <c r="A2" s="10"/>
      <c r="B2" s="10"/>
      <c r="C2" s="11"/>
      <c r="P2" t="s">
        <v>27</v>
      </c>
    </row>
    <row r="6" spans="1:20" ht="18.75">
      <c r="A6" s="48" t="s">
        <v>59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8.75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16" ht="13.5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21" ht="13.5" thickBot="1">
      <c r="A9" s="51" t="s">
        <v>8</v>
      </c>
      <c r="B9" s="65" t="s">
        <v>22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6"/>
    </row>
    <row r="10" spans="1:21" ht="13.5" thickBot="1">
      <c r="A10" s="52"/>
      <c r="B10" s="55" t="s">
        <v>9</v>
      </c>
      <c r="C10" s="56" t="s">
        <v>10</v>
      </c>
      <c r="D10" s="56" t="s">
        <v>53</v>
      </c>
      <c r="E10" s="56" t="s">
        <v>55</v>
      </c>
      <c r="F10" s="57" t="s">
        <v>11</v>
      </c>
      <c r="G10" s="57" t="s">
        <v>12</v>
      </c>
      <c r="H10" s="57" t="s">
        <v>13</v>
      </c>
      <c r="I10" s="56" t="s">
        <v>14</v>
      </c>
      <c r="J10" s="58" t="s">
        <v>15</v>
      </c>
      <c r="K10" s="59" t="s">
        <v>25</v>
      </c>
      <c r="L10" s="60" t="s">
        <v>16</v>
      </c>
      <c r="M10" s="57" t="s">
        <v>17</v>
      </c>
      <c r="N10" s="57" t="s">
        <v>18</v>
      </c>
      <c r="O10" s="57" t="s">
        <v>19</v>
      </c>
      <c r="P10" s="57" t="s">
        <v>20</v>
      </c>
      <c r="Q10" s="61" t="s">
        <v>21</v>
      </c>
      <c r="R10" s="61" t="s">
        <v>56</v>
      </c>
      <c r="S10" s="57" t="s">
        <v>57</v>
      </c>
      <c r="T10" s="67" t="s">
        <v>58</v>
      </c>
      <c r="U10" s="62" t="s">
        <v>26</v>
      </c>
    </row>
    <row r="11" spans="1:21" ht="12.75">
      <c r="A11" s="15" t="s">
        <v>44</v>
      </c>
      <c r="B11" s="68">
        <v>28.3704572098476</v>
      </c>
      <c r="C11" s="69">
        <v>94.4314185228605</v>
      </c>
      <c r="D11" s="69">
        <v>50.9964830011723</v>
      </c>
      <c r="E11" s="69">
        <v>4.57209847596717</v>
      </c>
      <c r="F11" s="69">
        <v>5.62719812426729</v>
      </c>
      <c r="G11" s="69">
        <v>12.778429073857</v>
      </c>
      <c r="H11" s="69">
        <v>8.26494724501758</v>
      </c>
      <c r="I11" s="69">
        <v>1.52403282532239</v>
      </c>
      <c r="J11" s="70">
        <v>11.3716295427902</v>
      </c>
      <c r="K11" s="54">
        <f>SUM(B11:J11)</f>
        <v>217.93669402110208</v>
      </c>
      <c r="L11" s="42">
        <v>0</v>
      </c>
      <c r="M11" s="42">
        <v>1.28956623681125</v>
      </c>
      <c r="N11" s="42">
        <v>2.11019929660023</v>
      </c>
      <c r="O11" s="42">
        <v>3.86869871043376</v>
      </c>
      <c r="P11" s="42">
        <v>52.168815943728</v>
      </c>
      <c r="Q11" s="42">
        <v>24.4431418522861</v>
      </c>
      <c r="R11" s="42">
        <v>10.1992966002345</v>
      </c>
      <c r="S11" s="42">
        <v>1.99296600234467</v>
      </c>
      <c r="T11" s="42">
        <v>19.6951934349355</v>
      </c>
      <c r="U11" s="54">
        <f>SUM(M11:T11)</f>
        <v>115.76787807737402</v>
      </c>
    </row>
    <row r="12" spans="1:21" ht="12.75">
      <c r="A12" s="19" t="s">
        <v>43</v>
      </c>
      <c r="B12" s="71">
        <v>22.8604923798359</v>
      </c>
      <c r="C12" s="42">
        <v>76.8464243845252</v>
      </c>
      <c r="D12" s="42">
        <v>43.7280187573271</v>
      </c>
      <c r="E12" s="42">
        <v>4.68933177022274</v>
      </c>
      <c r="F12" s="42">
        <v>5.62719812426729</v>
      </c>
      <c r="G12" s="42">
        <v>12.6611957796014</v>
      </c>
      <c r="H12" s="42">
        <v>97.5967174677608</v>
      </c>
      <c r="I12" s="42">
        <v>1.52403282532239</v>
      </c>
      <c r="J12" s="72">
        <v>11.4888628370457</v>
      </c>
      <c r="K12" s="24">
        <f aca="true" t="shared" si="0" ref="K12:K35">SUM(B12:J12)</f>
        <v>277.0222743259085</v>
      </c>
      <c r="L12" s="42">
        <v>0</v>
      </c>
      <c r="M12" s="42">
        <v>1.28956623681125</v>
      </c>
      <c r="N12" s="42">
        <v>2.11019929660023</v>
      </c>
      <c r="O12" s="42">
        <v>12.6611957796014</v>
      </c>
      <c r="P12" s="42">
        <v>45.1348182883939</v>
      </c>
      <c r="Q12" s="42">
        <v>20.7502930832356</v>
      </c>
      <c r="R12" s="42">
        <v>8.08909730363423</v>
      </c>
      <c r="S12" s="42">
        <v>1.8757327080891</v>
      </c>
      <c r="T12" s="42">
        <v>16.8815943728019</v>
      </c>
      <c r="U12" s="24">
        <f aca="true" t="shared" si="1" ref="T12:U35">SUM(M12:T12)</f>
        <v>108.79249706916762</v>
      </c>
    </row>
    <row r="13" spans="1:21" ht="12.75">
      <c r="A13" s="19" t="s">
        <v>45</v>
      </c>
      <c r="B13" s="71">
        <v>20.8675263774912</v>
      </c>
      <c r="C13" s="42">
        <v>69.6365767878077</v>
      </c>
      <c r="D13" s="42">
        <v>37.5146541617819</v>
      </c>
      <c r="E13" s="42">
        <v>4.33763188745604</v>
      </c>
      <c r="F13" s="42">
        <v>4.74794841735053</v>
      </c>
      <c r="G13" s="42">
        <v>12.6611957796014</v>
      </c>
      <c r="H13" s="42">
        <v>85.6389214536928</v>
      </c>
      <c r="I13" s="42">
        <v>1.52403282532239</v>
      </c>
      <c r="J13" s="72">
        <v>11.3716295427902</v>
      </c>
      <c r="K13" s="24">
        <f t="shared" si="0"/>
        <v>248.30011723329417</v>
      </c>
      <c r="L13" s="42">
        <v>0</v>
      </c>
      <c r="M13" s="42">
        <v>1.28956623681125</v>
      </c>
      <c r="N13" s="42">
        <v>2.11019929660023</v>
      </c>
      <c r="O13" s="42">
        <v>3.86869871043376</v>
      </c>
      <c r="P13" s="42">
        <v>39.2731535756155</v>
      </c>
      <c r="Q13" s="42">
        <v>18.9917936694021</v>
      </c>
      <c r="R13" s="42">
        <v>7.97186400937866</v>
      </c>
      <c r="S13" s="42">
        <v>1.99296600234467</v>
      </c>
      <c r="T13" s="42">
        <v>14.4196951934349</v>
      </c>
      <c r="U13" s="24">
        <f t="shared" si="1"/>
        <v>89.91793669402108</v>
      </c>
    </row>
    <row r="14" spans="1:21" ht="12.75">
      <c r="A14" s="19" t="s">
        <v>46</v>
      </c>
      <c r="B14" s="71">
        <v>19.2262602579132</v>
      </c>
      <c r="C14" s="42">
        <v>63.4818288393904</v>
      </c>
      <c r="D14" s="42">
        <v>35.6389214536929</v>
      </c>
      <c r="E14" s="42">
        <v>4.33763188745604</v>
      </c>
      <c r="F14" s="42">
        <v>5.27549824150059</v>
      </c>
      <c r="G14" s="42">
        <v>12.6611957796014</v>
      </c>
      <c r="H14" s="42">
        <v>79.3083235638921</v>
      </c>
      <c r="I14" s="42">
        <v>1.52403282532239</v>
      </c>
      <c r="J14" s="72">
        <v>11.2543962485346</v>
      </c>
      <c r="K14" s="24">
        <f t="shared" si="0"/>
        <v>232.7080890973036</v>
      </c>
      <c r="L14" s="42">
        <v>0</v>
      </c>
      <c r="M14" s="42">
        <v>1.28956623681125</v>
      </c>
      <c r="N14" s="42">
        <v>2.11019929660023</v>
      </c>
      <c r="O14" s="42">
        <v>3.86869871043376</v>
      </c>
      <c r="P14" s="42">
        <v>33.9976553341149</v>
      </c>
      <c r="Q14" s="42">
        <v>17.936694021102</v>
      </c>
      <c r="R14" s="42">
        <v>7.50293083235639</v>
      </c>
      <c r="S14" s="42">
        <v>1.75849941383353</v>
      </c>
      <c r="T14" s="42">
        <v>13.8335287221571</v>
      </c>
      <c r="U14" s="24">
        <f t="shared" si="1"/>
        <v>82.29777256740915</v>
      </c>
    </row>
    <row r="15" spans="1:21" ht="12.75">
      <c r="A15" s="19" t="s">
        <v>47</v>
      </c>
      <c r="B15" s="71">
        <v>18.757327080891</v>
      </c>
      <c r="C15" s="42">
        <v>64.8886283704572</v>
      </c>
      <c r="D15" s="42">
        <v>33.8804220398593</v>
      </c>
      <c r="E15" s="42">
        <v>4.57209847596717</v>
      </c>
      <c r="F15" s="42">
        <v>5.45134818288394</v>
      </c>
      <c r="G15" s="42">
        <v>12.6611957796014</v>
      </c>
      <c r="H15" s="42">
        <v>73.3294255568582</v>
      </c>
      <c r="I15" s="42">
        <v>1.52403282532239</v>
      </c>
      <c r="J15" s="72">
        <v>11.3716295427902</v>
      </c>
      <c r="K15" s="24">
        <f t="shared" si="0"/>
        <v>226.4361078546308</v>
      </c>
      <c r="L15" s="42">
        <v>0</v>
      </c>
      <c r="M15" s="42">
        <v>1.17233294255569</v>
      </c>
      <c r="N15" s="42">
        <v>2.2274325908558</v>
      </c>
      <c r="O15" s="42">
        <v>3.98593200468933</v>
      </c>
      <c r="P15" s="42">
        <v>40.3282532239156</v>
      </c>
      <c r="Q15" s="42">
        <v>17.4091441969519</v>
      </c>
      <c r="R15" s="42">
        <v>7.97186400937866</v>
      </c>
      <c r="S15" s="42">
        <v>1.75849941383353</v>
      </c>
      <c r="T15" s="42">
        <v>13.0128956623681</v>
      </c>
      <c r="U15" s="24">
        <f t="shared" si="1"/>
        <v>87.86635404454861</v>
      </c>
    </row>
    <row r="16" spans="1:21" ht="12.75">
      <c r="A16" s="19" t="s">
        <v>48</v>
      </c>
      <c r="B16" s="71">
        <v>20.3985932004689</v>
      </c>
      <c r="C16" s="42">
        <v>64.8886283704572</v>
      </c>
      <c r="D16" s="42">
        <v>33.8804220398593</v>
      </c>
      <c r="E16" s="42">
        <v>3.98593200468933</v>
      </c>
      <c r="F16" s="42">
        <v>4.74794841735053</v>
      </c>
      <c r="G16" s="42">
        <v>13.0128956623681</v>
      </c>
      <c r="H16" s="42">
        <v>76.8464243845252</v>
      </c>
      <c r="I16" s="42">
        <v>1.52403282532239</v>
      </c>
      <c r="J16" s="72">
        <v>11.2543962485346</v>
      </c>
      <c r="K16" s="24">
        <f t="shared" si="0"/>
        <v>230.53927315357552</v>
      </c>
      <c r="L16" s="42">
        <v>0</v>
      </c>
      <c r="M16" s="42">
        <v>1.17233294255569</v>
      </c>
      <c r="N16" s="42">
        <v>2.2274325908558</v>
      </c>
      <c r="O16" s="42">
        <v>3.86869871043376</v>
      </c>
      <c r="P16" s="42">
        <v>29.89449003517</v>
      </c>
      <c r="Q16" s="42">
        <v>16.8815943728019</v>
      </c>
      <c r="R16" s="42">
        <v>9.37866354044549</v>
      </c>
      <c r="S16" s="42">
        <v>1.75849941383353</v>
      </c>
      <c r="T16" s="42">
        <v>12.8956623681125</v>
      </c>
      <c r="U16" s="24">
        <f t="shared" si="1"/>
        <v>78.07737397420867</v>
      </c>
    </row>
    <row r="17" spans="1:21" ht="12.75">
      <c r="A17" s="19" t="s">
        <v>49</v>
      </c>
      <c r="B17" s="71">
        <v>19.57796014068</v>
      </c>
      <c r="C17" s="42">
        <v>69.8124267291911</v>
      </c>
      <c r="D17" s="42">
        <v>36.4595545134818</v>
      </c>
      <c r="E17" s="42">
        <v>3.39976553341149</v>
      </c>
      <c r="F17" s="42">
        <v>4.74794841735053</v>
      </c>
      <c r="G17" s="42">
        <v>12.778429073857</v>
      </c>
      <c r="H17" s="42">
        <v>74.3845252051583</v>
      </c>
      <c r="I17" s="42">
        <v>1.52403282532239</v>
      </c>
      <c r="J17" s="72">
        <v>11.3716295427902</v>
      </c>
      <c r="K17" s="24">
        <f t="shared" si="0"/>
        <v>234.05627198124282</v>
      </c>
      <c r="L17" s="42">
        <v>0</v>
      </c>
      <c r="M17" s="42">
        <v>1.28956623681125</v>
      </c>
      <c r="N17" s="42">
        <v>2.11019929660023</v>
      </c>
      <c r="O17" s="42">
        <v>3.75146541617819</v>
      </c>
      <c r="P17" s="42">
        <v>31.6529894490035</v>
      </c>
      <c r="Q17" s="42">
        <v>17.0574443141852</v>
      </c>
      <c r="R17" s="42">
        <v>7.73739742086753</v>
      </c>
      <c r="S17" s="42">
        <v>1.75849941383353</v>
      </c>
      <c r="T17" s="42">
        <v>13.1301289566237</v>
      </c>
      <c r="U17" s="24">
        <f t="shared" si="1"/>
        <v>78.48769050410311</v>
      </c>
    </row>
    <row r="18" spans="1:21" ht="12.75">
      <c r="A18" s="19" t="s">
        <v>50</v>
      </c>
      <c r="B18" s="71">
        <v>24.736225087925</v>
      </c>
      <c r="C18" s="42">
        <v>81.0668229777257</v>
      </c>
      <c r="D18" s="42">
        <v>42.9073856975381</v>
      </c>
      <c r="E18" s="42">
        <v>3.51699882766706</v>
      </c>
      <c r="F18" s="42">
        <v>5.27549824150059</v>
      </c>
      <c r="G18" s="42">
        <v>12.8956623681125</v>
      </c>
      <c r="H18" s="42">
        <v>89.1559202813599</v>
      </c>
      <c r="I18" s="42">
        <v>1.52403282532239</v>
      </c>
      <c r="J18" s="72">
        <v>11.137162954279</v>
      </c>
      <c r="K18" s="24">
        <f t="shared" si="0"/>
        <v>272.2157092614302</v>
      </c>
      <c r="L18" s="42">
        <v>0</v>
      </c>
      <c r="M18" s="42">
        <v>1.28956623681125</v>
      </c>
      <c r="N18" s="42">
        <v>2.11019929660023</v>
      </c>
      <c r="O18" s="42">
        <v>0</v>
      </c>
      <c r="P18" s="42">
        <v>46.8933177022274</v>
      </c>
      <c r="Q18" s="42">
        <v>22.5087924970692</v>
      </c>
      <c r="R18" s="42">
        <v>10.31652989449</v>
      </c>
      <c r="S18" s="42">
        <v>1.99296600234467</v>
      </c>
      <c r="T18" s="42">
        <v>16.1781946072685</v>
      </c>
      <c r="U18" s="24">
        <f t="shared" si="1"/>
        <v>101.28956623681125</v>
      </c>
    </row>
    <row r="19" spans="1:21" ht="12.75">
      <c r="A19" s="19" t="s">
        <v>51</v>
      </c>
      <c r="B19" s="71">
        <v>27.0808909730363</v>
      </c>
      <c r="C19" s="42">
        <v>97.2450175849941</v>
      </c>
      <c r="D19" s="42">
        <v>48.1828839390387</v>
      </c>
      <c r="E19" s="42">
        <v>5.15826494724502</v>
      </c>
      <c r="F19" s="42">
        <v>9.67174677608441</v>
      </c>
      <c r="G19" s="42">
        <v>12.6611957796014</v>
      </c>
      <c r="H19" s="42">
        <v>94.4314185228605</v>
      </c>
      <c r="I19" s="42">
        <v>1.52403282532239</v>
      </c>
      <c r="J19" s="72">
        <v>11.3716295427902</v>
      </c>
      <c r="K19" s="24">
        <f t="shared" si="0"/>
        <v>307.327080890973</v>
      </c>
      <c r="L19" s="42">
        <v>0</v>
      </c>
      <c r="M19" s="42">
        <v>0</v>
      </c>
      <c r="N19" s="42">
        <v>2.11019929660023</v>
      </c>
      <c r="O19" s="42">
        <v>3.86869871043376</v>
      </c>
      <c r="P19" s="42">
        <v>51.2309495896835</v>
      </c>
      <c r="Q19" s="42">
        <v>31.6529894490035</v>
      </c>
      <c r="R19" s="42">
        <v>19.3434935521688</v>
      </c>
      <c r="S19" s="42">
        <v>2.11019929660023</v>
      </c>
      <c r="T19" s="42">
        <v>24.2672919109027</v>
      </c>
      <c r="U19" s="24">
        <f t="shared" si="1"/>
        <v>134.58382180539272</v>
      </c>
    </row>
    <row r="20" spans="1:21" ht="12.75">
      <c r="A20" s="19" t="s">
        <v>52</v>
      </c>
      <c r="B20" s="71">
        <v>26.1430246189918</v>
      </c>
      <c r="C20" s="42">
        <v>125.556858147714</v>
      </c>
      <c r="D20" s="42">
        <v>52.5205158264947</v>
      </c>
      <c r="E20" s="42">
        <v>12.4267291910903</v>
      </c>
      <c r="F20" s="42">
        <v>11.7819460726846</v>
      </c>
      <c r="G20" s="42">
        <v>12.778429073857</v>
      </c>
      <c r="H20" s="42">
        <v>107.796014067995</v>
      </c>
      <c r="I20" s="42">
        <v>1.52403282532239</v>
      </c>
      <c r="J20" s="72">
        <v>11.2543962485346</v>
      </c>
      <c r="K20" s="24">
        <f t="shared" si="0"/>
        <v>361.7819460726844</v>
      </c>
      <c r="L20" s="42">
        <v>0</v>
      </c>
      <c r="M20" s="42">
        <v>1.17233294255569</v>
      </c>
      <c r="N20" s="42">
        <v>2.11019929660023</v>
      </c>
      <c r="O20" s="42">
        <v>3.86869871043376</v>
      </c>
      <c r="P20" s="42">
        <v>48.5345838218054</v>
      </c>
      <c r="Q20" s="42">
        <v>38.1594372801876</v>
      </c>
      <c r="R20" s="42">
        <v>20.7502930832356</v>
      </c>
      <c r="S20" s="42">
        <v>1.99296600234467</v>
      </c>
      <c r="T20" s="42">
        <v>30.4806565064478</v>
      </c>
      <c r="U20" s="24">
        <f t="shared" si="1"/>
        <v>147.06916764361077</v>
      </c>
    </row>
    <row r="21" spans="1:21" ht="12.75">
      <c r="A21" s="19" t="s">
        <v>28</v>
      </c>
      <c r="B21" s="71">
        <v>27.6670574443142</v>
      </c>
      <c r="C21" s="42">
        <v>134.701055099648</v>
      </c>
      <c r="D21" s="42">
        <v>54.8651817116061</v>
      </c>
      <c r="E21" s="42">
        <v>19.4607268464244</v>
      </c>
      <c r="F21" s="42">
        <v>13.0128956623681</v>
      </c>
      <c r="G21" s="42">
        <v>12.778429073857</v>
      </c>
      <c r="H21" s="42">
        <v>114.126611957796</v>
      </c>
      <c r="I21" s="42">
        <v>1.64126611957796</v>
      </c>
      <c r="J21" s="72">
        <v>11.3716295427902</v>
      </c>
      <c r="K21" s="24">
        <f t="shared" si="0"/>
        <v>389.6248534583819</v>
      </c>
      <c r="L21" s="42">
        <v>0</v>
      </c>
      <c r="M21" s="42">
        <v>1.28956623681125</v>
      </c>
      <c r="N21" s="42">
        <v>1.99296600234467</v>
      </c>
      <c r="O21" s="42">
        <v>3.86869871043376</v>
      </c>
      <c r="P21" s="42">
        <v>52.4032825322392</v>
      </c>
      <c r="Q21" s="42">
        <v>36.400937866354</v>
      </c>
      <c r="R21" s="42">
        <v>25.2051582649472</v>
      </c>
      <c r="S21" s="42">
        <v>1.99296600234467</v>
      </c>
      <c r="T21" s="42">
        <v>35.4044548651817</v>
      </c>
      <c r="U21" s="24">
        <f t="shared" si="1"/>
        <v>158.55803048065647</v>
      </c>
    </row>
    <row r="22" spans="1:21" ht="12.75">
      <c r="A22" s="19" t="s">
        <v>29</v>
      </c>
      <c r="B22" s="71">
        <v>29.6600234466589</v>
      </c>
      <c r="C22" s="42">
        <v>132.415005861665</v>
      </c>
      <c r="D22" s="42">
        <v>58.2649472450176</v>
      </c>
      <c r="E22" s="42">
        <v>12.6611957796014</v>
      </c>
      <c r="F22" s="42">
        <v>13.0128956623681</v>
      </c>
      <c r="G22" s="42">
        <v>12.778429073857</v>
      </c>
      <c r="H22" s="42">
        <v>120.63305978898</v>
      </c>
      <c r="I22" s="42">
        <v>1.52403282532239</v>
      </c>
      <c r="J22" s="72">
        <v>11.137162954279</v>
      </c>
      <c r="K22" s="24">
        <f t="shared" si="0"/>
        <v>392.0867526377494</v>
      </c>
      <c r="L22" s="42">
        <v>0</v>
      </c>
      <c r="M22" s="42">
        <v>0</v>
      </c>
      <c r="N22" s="42">
        <v>1.99296600234467</v>
      </c>
      <c r="O22" s="42">
        <v>12.6611957796014</v>
      </c>
      <c r="P22" s="42">
        <v>55.0996483001172</v>
      </c>
      <c r="Q22" s="42">
        <v>39.2145369284877</v>
      </c>
      <c r="R22" s="42">
        <v>24.0328253223916</v>
      </c>
      <c r="S22" s="42">
        <v>2.11019929660023</v>
      </c>
      <c r="T22" s="42">
        <v>36.5767878077374</v>
      </c>
      <c r="U22" s="24">
        <f t="shared" si="1"/>
        <v>171.68815943728018</v>
      </c>
    </row>
    <row r="23" spans="1:21" ht="12.75">
      <c r="A23" s="19" t="s">
        <v>30</v>
      </c>
      <c r="B23" s="71">
        <v>28.4876905041032</v>
      </c>
      <c r="C23" s="42">
        <v>134.349355216882</v>
      </c>
      <c r="D23" s="42">
        <v>62.2508792497069</v>
      </c>
      <c r="E23" s="42">
        <v>12.6611957796014</v>
      </c>
      <c r="F23" s="42">
        <v>13.0128956623681</v>
      </c>
      <c r="G23" s="42">
        <v>12.778429073857</v>
      </c>
      <c r="H23" s="42">
        <v>129.073856975381</v>
      </c>
      <c r="I23" s="42">
        <v>1.52403282532239</v>
      </c>
      <c r="J23" s="72">
        <v>11.7233294255569</v>
      </c>
      <c r="K23" s="24">
        <f t="shared" si="0"/>
        <v>405.86166471277886</v>
      </c>
      <c r="L23" s="42">
        <v>0</v>
      </c>
      <c r="M23" s="42">
        <v>1.17233294255569</v>
      </c>
      <c r="N23" s="42">
        <v>2.2274325908558</v>
      </c>
      <c r="O23" s="42">
        <v>3.86869871043376</v>
      </c>
      <c r="P23" s="42">
        <v>55.3341148886284</v>
      </c>
      <c r="Q23" s="42">
        <v>37.8077373974209</v>
      </c>
      <c r="R23" s="42">
        <v>21.3364595545135</v>
      </c>
      <c r="S23" s="42">
        <v>2.11019929660023</v>
      </c>
      <c r="T23" s="42">
        <v>37.1629542790152</v>
      </c>
      <c r="U23" s="24">
        <f t="shared" si="1"/>
        <v>161.01992966002348</v>
      </c>
    </row>
    <row r="24" spans="1:21" ht="12.75">
      <c r="A24" s="19" t="s">
        <v>31</v>
      </c>
      <c r="B24" s="71">
        <v>29.4255568581477</v>
      </c>
      <c r="C24" s="42">
        <v>127.139507620164</v>
      </c>
      <c r="D24" s="42">
        <v>60.7268464243845</v>
      </c>
      <c r="E24" s="42">
        <v>9.84759671746776</v>
      </c>
      <c r="F24" s="42">
        <v>11.2543962485346</v>
      </c>
      <c r="G24" s="42">
        <v>12.778429073857</v>
      </c>
      <c r="H24" s="42">
        <v>123.79835873388</v>
      </c>
      <c r="I24" s="42">
        <v>1.52403282532239</v>
      </c>
      <c r="J24" s="72">
        <v>11.137162954279</v>
      </c>
      <c r="K24" s="24">
        <f t="shared" si="0"/>
        <v>387.6318874560369</v>
      </c>
      <c r="L24" s="42">
        <v>0</v>
      </c>
      <c r="M24" s="42">
        <v>1.28956623681125</v>
      </c>
      <c r="N24" s="42">
        <v>2.11019929660023</v>
      </c>
      <c r="O24" s="42">
        <v>3.86869871043376</v>
      </c>
      <c r="P24" s="42">
        <v>57.5615474794842</v>
      </c>
      <c r="Q24" s="42">
        <v>36.5767878077374</v>
      </c>
      <c r="R24" s="42">
        <v>24.9706916764361</v>
      </c>
      <c r="S24" s="42">
        <v>1.99296600234467</v>
      </c>
      <c r="T24" s="42">
        <v>37.3974208675264</v>
      </c>
      <c r="U24" s="24">
        <f t="shared" si="1"/>
        <v>165.767878077374</v>
      </c>
    </row>
    <row r="25" spans="1:21" ht="12.75">
      <c r="A25" s="19" t="s">
        <v>32</v>
      </c>
      <c r="B25" s="71">
        <v>29.4255568581477</v>
      </c>
      <c r="C25" s="42">
        <v>124.32590855803</v>
      </c>
      <c r="D25" s="42">
        <v>59.9062133645955</v>
      </c>
      <c r="E25" s="42">
        <v>17.936694021102</v>
      </c>
      <c r="F25" s="42">
        <v>12.3094958968347</v>
      </c>
      <c r="G25" s="42">
        <v>12.778429073857</v>
      </c>
      <c r="H25" s="42">
        <v>130.304806565064</v>
      </c>
      <c r="I25" s="42">
        <v>1.52403282532239</v>
      </c>
      <c r="J25" s="72">
        <v>11.3716295427902</v>
      </c>
      <c r="K25" s="24">
        <f t="shared" si="0"/>
        <v>399.8827667057435</v>
      </c>
      <c r="L25" s="42">
        <v>0</v>
      </c>
      <c r="M25" s="42">
        <v>0</v>
      </c>
      <c r="N25" s="42">
        <v>2.2274325908558</v>
      </c>
      <c r="O25" s="42">
        <v>3.86869871043376</v>
      </c>
      <c r="P25" s="42">
        <v>54.630715123095</v>
      </c>
      <c r="Q25" s="42">
        <v>35.3458382180539</v>
      </c>
      <c r="R25" s="42">
        <v>22.9777256740914</v>
      </c>
      <c r="S25" s="42">
        <v>2.11019929660023</v>
      </c>
      <c r="T25" s="42">
        <v>38.1008206330598</v>
      </c>
      <c r="U25" s="24">
        <f t="shared" si="1"/>
        <v>159.2614302461899</v>
      </c>
    </row>
    <row r="26" spans="1:21" ht="12.75">
      <c r="A26" s="19" t="s">
        <v>33</v>
      </c>
      <c r="B26" s="71">
        <v>27.7842907385698</v>
      </c>
      <c r="C26" s="42">
        <v>126.084407971864</v>
      </c>
      <c r="D26" s="42">
        <v>57.4443141852286</v>
      </c>
      <c r="E26" s="42">
        <v>11.2543962485346</v>
      </c>
      <c r="F26" s="42">
        <v>13.5404454865182</v>
      </c>
      <c r="G26" s="42">
        <v>13.0128956623681</v>
      </c>
      <c r="H26" s="42">
        <v>122.21570926143</v>
      </c>
      <c r="I26" s="42">
        <v>1.52403282532239</v>
      </c>
      <c r="J26" s="72">
        <v>11.3716295427902</v>
      </c>
      <c r="K26" s="24">
        <f t="shared" si="0"/>
        <v>384.2321219226258</v>
      </c>
      <c r="L26" s="42">
        <v>0</v>
      </c>
      <c r="M26" s="42">
        <v>1.28956623681125</v>
      </c>
      <c r="N26" s="42">
        <v>2.11019929660023</v>
      </c>
      <c r="O26" s="42">
        <v>3.98593200468933</v>
      </c>
      <c r="P26" s="42">
        <v>47.1277842907386</v>
      </c>
      <c r="Q26" s="42">
        <v>38.1594372801876</v>
      </c>
      <c r="R26" s="42">
        <v>23.094958968347</v>
      </c>
      <c r="S26" s="42">
        <v>1.99296600234467</v>
      </c>
      <c r="T26" s="42">
        <v>37.0457209847597</v>
      </c>
      <c r="U26" s="24">
        <f t="shared" si="1"/>
        <v>154.80656506447838</v>
      </c>
    </row>
    <row r="27" spans="1:21" ht="12.75">
      <c r="A27" s="19" t="s">
        <v>34</v>
      </c>
      <c r="B27" s="71">
        <v>28.8393903868699</v>
      </c>
      <c r="C27" s="42">
        <v>120.808909730363</v>
      </c>
      <c r="D27" s="42">
        <v>56.5064478311841</v>
      </c>
      <c r="E27" s="42">
        <v>19.2262602579132</v>
      </c>
      <c r="F27" s="42">
        <v>13.1887456037515</v>
      </c>
      <c r="G27" s="42">
        <v>12.778429073857</v>
      </c>
      <c r="H27" s="42">
        <v>124.677608440797</v>
      </c>
      <c r="I27" s="42">
        <v>1.52403282532239</v>
      </c>
      <c r="J27" s="72">
        <v>11.3716295427902</v>
      </c>
      <c r="K27" s="24">
        <f t="shared" si="0"/>
        <v>388.9214536928482</v>
      </c>
      <c r="L27" s="42">
        <v>0</v>
      </c>
      <c r="M27" s="42">
        <v>0</v>
      </c>
      <c r="N27" s="42">
        <v>2.11019929660023</v>
      </c>
      <c r="O27" s="42">
        <v>12.778429073857</v>
      </c>
      <c r="P27" s="42">
        <v>55.4513481828839</v>
      </c>
      <c r="Q27" s="42">
        <v>35.5216881594373</v>
      </c>
      <c r="R27" s="42">
        <v>25.2051582649472</v>
      </c>
      <c r="S27" s="42">
        <v>1.99296600234467</v>
      </c>
      <c r="T27" s="42">
        <v>34.7010550996483</v>
      </c>
      <c r="U27" s="24">
        <f t="shared" si="1"/>
        <v>167.7608440797186</v>
      </c>
    </row>
    <row r="28" spans="1:21" ht="12.75">
      <c r="A28" s="19" t="s">
        <v>35</v>
      </c>
      <c r="B28" s="71">
        <v>29.073856975381</v>
      </c>
      <c r="C28" s="42">
        <v>114.302461899179</v>
      </c>
      <c r="D28" s="42">
        <v>57.6787807737397</v>
      </c>
      <c r="E28" s="42">
        <v>12.5439624853458</v>
      </c>
      <c r="F28" s="42">
        <v>11.7819460726846</v>
      </c>
      <c r="G28" s="42">
        <v>12.778429073857</v>
      </c>
      <c r="H28" s="42">
        <v>117.819460726846</v>
      </c>
      <c r="I28" s="42">
        <v>1.52403282532239</v>
      </c>
      <c r="J28" s="72">
        <v>11.2543962485346</v>
      </c>
      <c r="K28" s="24">
        <f t="shared" si="0"/>
        <v>368.75732708089004</v>
      </c>
      <c r="L28" s="42">
        <v>0</v>
      </c>
      <c r="M28" s="42">
        <v>0</v>
      </c>
      <c r="N28" s="42">
        <v>2.11019929660023</v>
      </c>
      <c r="O28" s="42">
        <v>3.86869871043376</v>
      </c>
      <c r="P28" s="42">
        <v>53.810082063306</v>
      </c>
      <c r="Q28" s="42">
        <v>34.6424384525205</v>
      </c>
      <c r="R28" s="42">
        <v>20.6330597889801</v>
      </c>
      <c r="S28" s="42">
        <v>2.11019929660023</v>
      </c>
      <c r="T28" s="42">
        <v>32.2391559202814</v>
      </c>
      <c r="U28" s="24">
        <f t="shared" si="1"/>
        <v>149.41383352872222</v>
      </c>
    </row>
    <row r="29" spans="1:21" ht="12.75">
      <c r="A29" s="19" t="s">
        <v>36</v>
      </c>
      <c r="B29" s="71">
        <v>30.3634232121923</v>
      </c>
      <c r="C29" s="42">
        <v>110.785463071512</v>
      </c>
      <c r="D29" s="42">
        <v>63.1887456037515</v>
      </c>
      <c r="E29" s="42">
        <v>8.32356389214537</v>
      </c>
      <c r="F29" s="42">
        <v>9.3200468933177</v>
      </c>
      <c r="G29" s="42">
        <v>13.0128956623681</v>
      </c>
      <c r="H29" s="42">
        <v>126.963657678781</v>
      </c>
      <c r="I29" s="42">
        <v>1.52403282532239</v>
      </c>
      <c r="J29" s="72">
        <v>11.4888628370457</v>
      </c>
      <c r="K29" s="24">
        <f t="shared" si="0"/>
        <v>374.97069167643605</v>
      </c>
      <c r="L29" s="42">
        <v>0</v>
      </c>
      <c r="M29" s="42">
        <v>1.17233294255569</v>
      </c>
      <c r="N29" s="42">
        <v>2.11019929660023</v>
      </c>
      <c r="O29" s="42">
        <v>3.86869871043376</v>
      </c>
      <c r="P29" s="42">
        <v>55.6858147713951</v>
      </c>
      <c r="Q29" s="42">
        <v>30.42203985932</v>
      </c>
      <c r="R29" s="42">
        <v>18.1711606096131</v>
      </c>
      <c r="S29" s="42">
        <v>2.11019929660023</v>
      </c>
      <c r="T29" s="42">
        <v>30.3634232121923</v>
      </c>
      <c r="U29" s="24">
        <f t="shared" si="1"/>
        <v>143.9038686987104</v>
      </c>
    </row>
    <row r="30" spans="1:21" ht="12.75">
      <c r="A30" s="19" t="s">
        <v>37</v>
      </c>
      <c r="B30" s="71">
        <v>31.8874560375147</v>
      </c>
      <c r="C30" s="42">
        <v>102.168815943728</v>
      </c>
      <c r="D30" s="42">
        <v>64.5955451348183</v>
      </c>
      <c r="E30" s="42">
        <v>5.27549824150059</v>
      </c>
      <c r="F30" s="42">
        <v>7.73739742086753</v>
      </c>
      <c r="G30" s="42">
        <v>12.778429073857</v>
      </c>
      <c r="H30" s="42">
        <v>128.194607268464</v>
      </c>
      <c r="I30" s="42">
        <v>1.52403282532239</v>
      </c>
      <c r="J30" s="72">
        <v>11.137162954279</v>
      </c>
      <c r="K30" s="24">
        <f t="shared" si="0"/>
        <v>365.29894490035156</v>
      </c>
      <c r="L30" s="42">
        <v>0</v>
      </c>
      <c r="M30" s="42">
        <v>0</v>
      </c>
      <c r="N30" s="42">
        <v>2.11019929660023</v>
      </c>
      <c r="O30" s="42">
        <v>3.86869871043376</v>
      </c>
      <c r="P30" s="42">
        <v>51.8171160609613</v>
      </c>
      <c r="Q30" s="42">
        <v>28.3118405627198</v>
      </c>
      <c r="R30" s="42">
        <v>12.5439624853458</v>
      </c>
      <c r="S30" s="42">
        <v>2.11019929660023</v>
      </c>
      <c r="T30" s="42">
        <v>26.3774912075029</v>
      </c>
      <c r="U30" s="24">
        <f t="shared" si="1"/>
        <v>127.13950762016401</v>
      </c>
    </row>
    <row r="31" spans="1:21" ht="12.75">
      <c r="A31" s="19" t="s">
        <v>38</v>
      </c>
      <c r="B31" s="71">
        <v>33.0597889800703</v>
      </c>
      <c r="C31" s="42">
        <v>97.4208675263775</v>
      </c>
      <c r="D31" s="42">
        <v>61.3130128956624</v>
      </c>
      <c r="E31" s="42">
        <v>4.68933177022274</v>
      </c>
      <c r="F31" s="42">
        <v>6.15474794841735</v>
      </c>
      <c r="G31" s="42">
        <v>12.8956623681125</v>
      </c>
      <c r="H31" s="42">
        <v>127.842907385698</v>
      </c>
      <c r="I31" s="42">
        <v>1.52403282532239</v>
      </c>
      <c r="J31" s="72">
        <v>11.137162954279</v>
      </c>
      <c r="K31" s="24">
        <f t="shared" si="0"/>
        <v>356.0375146541622</v>
      </c>
      <c r="L31" s="42">
        <v>0</v>
      </c>
      <c r="M31" s="42">
        <v>1.17233294255569</v>
      </c>
      <c r="N31" s="42">
        <v>2.11019929660023</v>
      </c>
      <c r="O31" s="42">
        <v>3.86869871043376</v>
      </c>
      <c r="P31" s="42">
        <v>56.5064478311841</v>
      </c>
      <c r="Q31" s="42">
        <v>27.0808909730363</v>
      </c>
      <c r="R31" s="42">
        <v>11.6060961313013</v>
      </c>
      <c r="S31" s="42">
        <v>2.46189917936694</v>
      </c>
      <c r="T31" s="42">
        <v>22.6260257913247</v>
      </c>
      <c r="U31" s="24">
        <f t="shared" si="1"/>
        <v>127.43259085580303</v>
      </c>
    </row>
    <row r="32" spans="1:21" ht="12.75">
      <c r="A32" s="19" t="s">
        <v>39</v>
      </c>
      <c r="B32" s="71">
        <v>34.1148886283705</v>
      </c>
      <c r="C32" s="42">
        <v>78.253223915592</v>
      </c>
      <c r="D32" s="42">
        <v>64.8300117233294</v>
      </c>
      <c r="E32" s="42">
        <v>4.22039859320047</v>
      </c>
      <c r="F32" s="42">
        <v>6.3305978898007</v>
      </c>
      <c r="G32" s="42">
        <v>13.1301289566237</v>
      </c>
      <c r="H32" s="42">
        <v>129.249706916764</v>
      </c>
      <c r="I32" s="42">
        <v>1.64126611957796</v>
      </c>
      <c r="J32" s="72">
        <v>11.2543962485346</v>
      </c>
      <c r="K32" s="24">
        <f t="shared" si="0"/>
        <v>343.0246189917933</v>
      </c>
      <c r="L32" s="42">
        <v>0</v>
      </c>
      <c r="M32" s="42">
        <v>1.17233294255569</v>
      </c>
      <c r="N32" s="42">
        <v>2.11019929660023</v>
      </c>
      <c r="O32" s="42">
        <v>3.86869871043376</v>
      </c>
      <c r="P32" s="42">
        <v>51.5826494724502</v>
      </c>
      <c r="Q32" s="42">
        <v>26.905041031653</v>
      </c>
      <c r="R32" s="42">
        <v>10.9026963657679</v>
      </c>
      <c r="S32" s="42">
        <v>2.11019929660023</v>
      </c>
      <c r="T32" s="42">
        <v>21.6881594372802</v>
      </c>
      <c r="U32" s="24">
        <f t="shared" si="1"/>
        <v>120.33997655334122</v>
      </c>
    </row>
    <row r="33" spans="1:21" ht="12.75">
      <c r="A33" s="19" t="s">
        <v>40</v>
      </c>
      <c r="B33" s="71">
        <v>32.9425556858148</v>
      </c>
      <c r="C33" s="42">
        <v>76.1430246189918</v>
      </c>
      <c r="D33" s="42">
        <v>64.126611957796</v>
      </c>
      <c r="E33" s="42">
        <v>4.92379835873388</v>
      </c>
      <c r="F33" s="42">
        <v>4.92379835873388</v>
      </c>
      <c r="G33" s="42">
        <v>13.0128956623681</v>
      </c>
      <c r="H33" s="42">
        <v>132.942555685815</v>
      </c>
      <c r="I33" s="42">
        <v>1.52403282532239</v>
      </c>
      <c r="J33" s="72">
        <v>11.2543962485346</v>
      </c>
      <c r="K33" s="24">
        <f t="shared" si="0"/>
        <v>341.79366940211037</v>
      </c>
      <c r="L33" s="42">
        <v>0</v>
      </c>
      <c r="M33" s="42">
        <v>1.17233294255569</v>
      </c>
      <c r="N33" s="42">
        <v>2.11019929660023</v>
      </c>
      <c r="O33" s="42">
        <v>12.3094958968347</v>
      </c>
      <c r="P33" s="42">
        <v>53.810082063306</v>
      </c>
      <c r="Q33" s="42">
        <v>27.432590855803</v>
      </c>
      <c r="R33" s="42">
        <v>11.7233294255569</v>
      </c>
      <c r="S33" s="42">
        <v>2.11019929660023</v>
      </c>
      <c r="T33" s="42">
        <v>21.1019929660023</v>
      </c>
      <c r="U33" s="24">
        <f t="shared" si="1"/>
        <v>131.77022274325904</v>
      </c>
    </row>
    <row r="34" spans="1:21" ht="12.75">
      <c r="A34" s="19" t="s">
        <v>41</v>
      </c>
      <c r="B34" s="71">
        <v>34.8182883939039</v>
      </c>
      <c r="C34" s="42">
        <v>74.9120750293083</v>
      </c>
      <c r="D34" s="42">
        <v>59.4372801875733</v>
      </c>
      <c r="E34" s="42">
        <v>4.57209847596717</v>
      </c>
      <c r="F34" s="42">
        <v>5.27549824150059</v>
      </c>
      <c r="G34" s="42">
        <v>13.2473622508793</v>
      </c>
      <c r="H34" s="42">
        <v>130.128956623681</v>
      </c>
      <c r="I34" s="42">
        <v>1.52403282532239</v>
      </c>
      <c r="J34" s="72">
        <v>11.2543962485346</v>
      </c>
      <c r="K34" s="24">
        <f t="shared" si="0"/>
        <v>335.16998827667055</v>
      </c>
      <c r="L34" s="42">
        <v>0</v>
      </c>
      <c r="M34" s="42">
        <v>1.17233294255569</v>
      </c>
      <c r="N34" s="42">
        <v>2.11019929660023</v>
      </c>
      <c r="O34" s="42">
        <v>3.86869871043376</v>
      </c>
      <c r="P34" s="42">
        <v>52.6377491207503</v>
      </c>
      <c r="Q34" s="42">
        <v>26.0257913247362</v>
      </c>
      <c r="R34" s="42">
        <v>11.3716295427902</v>
      </c>
      <c r="S34" s="42">
        <v>1.99296600234467</v>
      </c>
      <c r="T34" s="42">
        <v>20.3985932004689</v>
      </c>
      <c r="U34" s="24">
        <f t="shared" si="1"/>
        <v>119.57796014067995</v>
      </c>
    </row>
    <row r="35" spans="1:21" ht="13.5" thickBot="1">
      <c r="A35" s="20" t="s">
        <v>42</v>
      </c>
      <c r="B35" s="73">
        <v>27.0808909730363</v>
      </c>
      <c r="C35" s="64">
        <v>66.9988276670574</v>
      </c>
      <c r="D35" s="64">
        <v>47.010550996483</v>
      </c>
      <c r="E35" s="64">
        <v>4.68933177022274</v>
      </c>
      <c r="F35" s="64">
        <v>4.92379835873388</v>
      </c>
      <c r="G35" s="64">
        <v>12.778429073857</v>
      </c>
      <c r="H35" s="64">
        <v>104.806565064478</v>
      </c>
      <c r="I35" s="64">
        <v>1.52403282532239</v>
      </c>
      <c r="J35" s="74">
        <v>11.3716295427902</v>
      </c>
      <c r="K35" s="25">
        <f t="shared" si="0"/>
        <v>281.18405627198086</v>
      </c>
      <c r="L35" s="64">
        <v>0</v>
      </c>
      <c r="M35" s="64">
        <v>1.17233294255569</v>
      </c>
      <c r="N35" s="64">
        <v>2.11019929660023</v>
      </c>
      <c r="O35" s="64">
        <v>3.86869871043376</v>
      </c>
      <c r="P35" s="64">
        <v>51.2309495896835</v>
      </c>
      <c r="Q35" s="64">
        <v>23.3880422039859</v>
      </c>
      <c r="R35" s="64">
        <v>10.31652989449</v>
      </c>
      <c r="S35" s="64">
        <v>1.8757327080891</v>
      </c>
      <c r="T35" s="64">
        <v>17.936694021102</v>
      </c>
      <c r="U35" s="25">
        <f t="shared" si="1"/>
        <v>111.89917936694019</v>
      </c>
    </row>
    <row r="37" spans="1:2" ht="33.75" customHeight="1">
      <c r="A37" s="50" t="s">
        <v>23</v>
      </c>
      <c r="B37" s="50"/>
    </row>
  </sheetData>
  <mergeCells count="5">
    <mergeCell ref="A37:B37"/>
    <mergeCell ref="A9:A10"/>
    <mergeCell ref="A7:T7"/>
    <mergeCell ref="A6:T6"/>
    <mergeCell ref="B9:U9"/>
  </mergeCells>
  <printOptions/>
  <pageMargins left="0.75" right="0.5" top="0.49" bottom="0.48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г.Абакана "Абаканские электрические сети"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УК и АИИС КУЭ</dc:creator>
  <cp:keywords/>
  <dc:description/>
  <cp:lastModifiedBy>User</cp:lastModifiedBy>
  <cp:lastPrinted>2012-06-25T03:27:55Z</cp:lastPrinted>
  <dcterms:created xsi:type="dcterms:W3CDTF">2008-12-18T02:19:57Z</dcterms:created>
  <dcterms:modified xsi:type="dcterms:W3CDTF">2012-06-25T03:29:25Z</dcterms:modified>
  <cp:category/>
  <cp:version/>
  <cp:contentType/>
  <cp:contentStatus/>
</cp:coreProperties>
</file>